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ockey 2\Hockey\1DIVISIONGRA\D1 2022-2023\Manche 3\"/>
    </mc:Choice>
  </mc:AlternateContent>
  <bookViews>
    <workbookView xWindow="0" yWindow="0" windowWidth="19200" windowHeight="7050"/>
  </bookViews>
  <sheets>
    <sheet name="D1M M1 2020" sheetId="1" r:id="rId1"/>
  </sheets>
  <definedNames>
    <definedName name="_xlnm.Print_Area" localSheetId="0">'D1M M1 2020'!$A$1:$BB$40</definedName>
  </definedNames>
  <calcPr calcId="162913" concurrentCalc="0"/>
</workbook>
</file>

<file path=xl/calcChain.xml><?xml version="1.0" encoding="utf-8"?>
<calcChain xmlns="http://schemas.openxmlformats.org/spreadsheetml/2006/main">
  <c r="AT9" i="1" l="1"/>
  <c r="AQ18" i="1"/>
  <c r="AR18" i="1"/>
  <c r="AS18" i="1"/>
  <c r="AQ16" i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<sst xmlns="http://schemas.openxmlformats.org/spreadsheetml/2006/main" count="73" uniqueCount="70">
  <si>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</si>
  <si>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</si>
  <si>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</si>
  <si>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</si>
  <si>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</si>
  <si>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</si>
  <si>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</si>
  <si>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</si>
  <si>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</si>
  <si>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</si>
  <si>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</si>
  <si>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</si>
  <si>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</si>
  <si>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</si>
  <si>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</si>
  <si>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</si>
  <si>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</si>
  <si>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</si>
  <si>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</si>
  <si>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</si>
  <si>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</si>
  <si>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</si>
  <si>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</si>
  <si>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</si>
  <si>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</si>
  <si>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</si>
  <si>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</si>
  <si>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</si>
  <si>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</si>
  <si>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</si>
  <si>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</si>
  <si>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</si>
  <si>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</si>
  <si>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</si>
  <si>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</si>
  <si>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</si>
  <si>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</si>
  <si>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</si>
  <si>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</si>
  <si>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</si>
  <si>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</si>
  <si>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</si>
  <si>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</si>
  <si>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</si>
  <si>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</si>
  <si>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</si>
  <si>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</si>
  <si>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</si>
  <si>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</si>
  <si>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</si>
  <si>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</si>
  <si>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</si>
  <si>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</si>
  <si>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</si>
  <si>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</si>
  <si>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</si>
  <si>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</si>
  <si>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</si>
  <si>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</si>
  <si>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</si>
  <si>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</si>
  <si>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</si>
  <si>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</si>
  <si>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</si>
  <si>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</si>
  <si>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selon  règles de jeu volume 0, articles 2.8.2 à 2.8.8, l'absence d'information conduira à l'exclusion du joueur de la compétition et à des matchs perdus pour l'équipe si le joueur y a participé</t>
  </si>
  <si>
    <t>2022</t>
  </si>
  <si>
    <t>FEMININ</t>
  </si>
  <si>
    <t>le Puy en Velay</t>
  </si>
  <si>
    <t>Dominique Ruaux dr.idf@orange.fr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</si>
</sst>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yy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topLeftCell="G1" zoomScale="90" zoomScaleNormal="90" workbookViewId="0">
      <selection activeCell="U11" sqref="U11"/>
    </sheetView>
  </sheetViews>
  <sheetFormatPr baseColWidth="10" defaultColWidth="11.453125" defaultRowHeight="12.5" x14ac:dyDescent="0.25"/>
  <cols>
    <col min="1" max="1" width="10.7265625" style="2" customWidth="1"/>
    <col min="2" max="2" width="18.7265625" style="2" customWidth="1"/>
    <col min="3" max="4" width="20.7265625" style="2" customWidth="1"/>
    <col min="5" max="8" width="12.7265625" style="2" customWidth="1"/>
    <col min="9" max="9" width="1.7265625" style="2" customWidth="1"/>
    <col min="10" max="10" width="3.7265625" style="2" customWidth="1"/>
    <col min="11" max="11" width="3.7265625" style="3" customWidth="1"/>
    <col min="12" max="12" width="3.7265625" style="2" customWidth="1"/>
    <col min="13" max="13" width="1.7265625" style="2" customWidth="1"/>
    <col min="14" max="33" width="3.7265625" style="2" customWidth="1"/>
    <col min="34" max="34" width="1.7265625" style="2" customWidth="1"/>
    <col min="35" max="40" width="3.7265625" style="2" customWidth="1"/>
    <col min="41" max="41" width="1.7265625" style="2" customWidth="1"/>
    <col min="42" max="52" width="3.7265625" style="2" customWidth="1"/>
    <col min="53" max="53" width="8.7265625" style="2" customWidth="1"/>
    <col min="54" max="16384" width="11.453125" style="2"/>
  </cols>
  <sheetData>
    <row r="1" spans="1:56" ht="22.5" customHeight="1" x14ac:dyDescent="0.25">
      <c r="C1" s="83" t="s">
        <v>43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41</v>
      </c>
      <c r="AQ1" s="83"/>
      <c r="AR1" s="83"/>
      <c r="AS1" s="83"/>
      <c r="AT1" s="83"/>
      <c r="AU1" s="93" t="s">
        <v>66</v>
      </c>
      <c r="AV1" s="93"/>
      <c r="AW1" s="93"/>
      <c r="AX1" s="93"/>
      <c r="AY1" s="93"/>
      <c r="AZ1" s="83" t="s">
        <v>42</v>
      </c>
      <c r="BA1" s="84">
        <f>AU1+1</f>
        <v>2023</v>
      </c>
      <c r="BB1" s="85"/>
    </row>
    <row r="2" spans="1:56" ht="12.75" customHeight="1" x14ac:dyDescent="0.2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5">
      <c r="C4" s="92" t="s">
        <v>67</v>
      </c>
      <c r="D4" s="92"/>
      <c r="E4" s="92"/>
      <c r="F4" s="92"/>
      <c r="G4" s="92"/>
      <c r="H4" s="92"/>
      <c r="I4" s="29"/>
      <c r="J4" s="91" t="s">
        <v>38</v>
      </c>
      <c r="K4" s="91"/>
      <c r="L4" s="92" t="s">
        <v>68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36</v>
      </c>
      <c r="Y4" s="91"/>
      <c r="Z4" s="86">
        <v>45073</v>
      </c>
      <c r="AA4" s="86"/>
      <c r="AB4" s="86"/>
      <c r="AC4" s="86"/>
      <c r="AD4" s="86"/>
      <c r="AE4" s="86"/>
      <c r="AF4" s="91" t="s">
        <v>37</v>
      </c>
      <c r="AG4" s="91"/>
      <c r="AH4" s="86">
        <v>45074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5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5" customHeight="1" thickBot="1" x14ac:dyDescent="0.3"/>
    <row r="7" spans="1:56" ht="12" customHeight="1" x14ac:dyDescent="0.35">
      <c r="A7" s="100" t="s">
        <v>39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63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35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61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 x14ac:dyDescent="0.25">
      <c r="A9" s="100" t="s">
        <v>54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64</v>
      </c>
      <c r="S9" s="110"/>
      <c r="T9" s="60"/>
      <c r="U9" s="81" t="s">
        <v>69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79" t="s">
        <v>44</v>
      </c>
      <c r="AQ9" s="79"/>
      <c r="AR9" s="79"/>
      <c r="AS9" s="79"/>
      <c r="AT9" s="77">
        <f>Z4-21</f>
        <v>45052</v>
      </c>
      <c r="AU9" s="77"/>
      <c r="AV9" s="77"/>
      <c r="AW9" s="77"/>
      <c r="AX9" s="77"/>
      <c r="AY9" s="75" t="s">
        <v>45</v>
      </c>
      <c r="AZ9" s="37"/>
    </row>
    <row r="10" spans="1:56" ht="28.5" customHeight="1" thickBot="1" x14ac:dyDescent="0.3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6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39"/>
    </row>
    <row r="11" spans="1:56" ht="12" customHeight="1" x14ac:dyDescent="0.25">
      <c r="A11" s="100" t="s">
        <v>40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108" t="s">
        <v>53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62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5">
      <c r="B14" s="69" t="s">
        <v>52</v>
      </c>
      <c r="C14" s="69" t="s">
        <v>27</v>
      </c>
      <c r="D14" s="70" t="s">
        <v>28</v>
      </c>
      <c r="E14" s="69" t="s">
        <v>58</v>
      </c>
      <c r="F14" s="70" t="s">
        <v>35</v>
      </c>
      <c r="G14" s="71" t="s">
        <v>56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55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30/09/1987</v>
      </c>
      <c r="AR14" s="35" t="str">
        <f>CONCATENATE("Vétéran féminin &lt; 30/09/",$AU$1-32)</f>
        <v>Vétéran féminin &lt; 30/09/1990</v>
      </c>
      <c r="AS14" s="35" t="str">
        <f>CONCATENATE("Junior 01/10/",$AU$1-18," - 30/09/",$AU$1-16)</f>
        <v>Junior 01/10/2004 - 30/09/2006</v>
      </c>
      <c r="AT14" s="35" t="str">
        <f>CONCATENATE("Cadet 01/10/",$AU$1-16," - 30/09/",$AU$1-14)</f>
        <v>Cadet 01/10/2006 - 30/09/2008</v>
      </c>
      <c r="AU14" s="35" t="str">
        <f>CONCATENATE("Minimes 01/10/",$AU$1-14," - 30/09/",$AU$1-12)</f>
        <v>Minimes 01/10/2008 - 30/09/2010</v>
      </c>
      <c r="AV14" s="35" t="str">
        <f>CONCATENATE("Benjamin 01/10/",$AU$1-12," - 30/09/",$AU$1-10)</f>
        <v>Benjamin 01/10/2010 - 30/09/2012</v>
      </c>
      <c r="AW14" s="35" t="str">
        <f>CONCATENATE("Poussin 01/10/",$AU$1-10," - 30/09/",$AU$1-8)</f>
        <v>Poussin 01/10/2012 - 30/09/2014</v>
      </c>
      <c r="AY14" s="9" t="s">
        <v>29</v>
      </c>
    </row>
    <row r="15" spans="1:56" ht="21" customHeight="1" x14ac:dyDescent="0.25">
      <c r="A15" s="104" t="s">
        <v>51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 x14ac:dyDescent="0.25">
      <c r="A16" s="105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 x14ac:dyDescent="0.25">
      <c r="A17" s="105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 x14ac:dyDescent="0.25">
      <c r="A18" s="105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 x14ac:dyDescent="0.25">
      <c r="A19" s="105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 x14ac:dyDescent="0.25">
      <c r="A20" s="105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 x14ac:dyDescent="0.25">
      <c r="A21" s="105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 x14ac:dyDescent="0.25">
      <c r="A22" s="105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 x14ac:dyDescent="0.25">
      <c r="A23" s="105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 x14ac:dyDescent="0.25">
      <c r="A24" s="105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 x14ac:dyDescent="0.25">
      <c r="A25" s="105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 x14ac:dyDescent="0.25">
      <c r="A26" s="105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 x14ac:dyDescent="0.25">
      <c r="A27" s="105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 x14ac:dyDescent="0.25">
      <c r="A28" s="105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 x14ac:dyDescent="0.25"/>
    <row r="30" spans="1:53" s="25" customFormat="1" x14ac:dyDescent="0.25"/>
    <row r="31" spans="1:53" s="25" customFormat="1" x14ac:dyDescent="0.25">
      <c r="J31" s="74" t="s">
        <v>33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3" s="25" customFormat="1" x14ac:dyDescent="0.25">
      <c r="H32" s="26"/>
      <c r="J32" s="73" t="s">
        <v>47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5:52" s="25" customFormat="1" x14ac:dyDescent="0.25">
      <c r="J33" s="74" t="s">
        <v>7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5:52" s="25" customFormat="1" x14ac:dyDescent="0.25">
      <c r="J34" s="74" t="s">
        <v>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2" s="25" customFormat="1" x14ac:dyDescent="0.25">
      <c r="J35" s="74" t="s">
        <v>11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2" s="25" customFormat="1" x14ac:dyDescent="0.25">
      <c r="J36" s="74" t="s">
        <v>15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2" ht="12.75" customHeight="1" x14ac:dyDescent="0.25">
      <c r="H37" s="27"/>
      <c r="I37" s="27"/>
      <c r="J37" s="74" t="s">
        <v>32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2" x14ac:dyDescent="0.25">
      <c r="H38" s="26"/>
      <c r="I38" s="26"/>
      <c r="J38" s="73" t="s">
        <v>46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2" x14ac:dyDescent="0.25">
      <c r="J39" s="73" t="s">
        <v>48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2" x14ac:dyDescent="0.25">
      <c r="J40" s="73" t="s">
        <v>49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2" x14ac:dyDescent="0.25">
      <c r="J41" s="28" t="s">
        <v>57</v>
      </c>
      <c r="K41" s="72" t="s">
        <v>65</v>
      </c>
    </row>
    <row r="42" spans="5:52" x14ac:dyDescent="0.25">
      <c r="J42" s="2" t="s">
        <v>59</v>
      </c>
      <c r="K42" s="72" t="s">
        <v>60</v>
      </c>
    </row>
    <row r="44" spans="5:52" x14ac:dyDescent="0.25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Eric CLAISSE eric.claisse@free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IUTSD - Université Paris 13</cp:lastModifiedBy>
  <cp:lastPrinted>2019-09-26T21:03:29Z</cp:lastPrinted>
  <dcterms:created xsi:type="dcterms:W3CDTF">1996-10-21T11:03:58Z</dcterms:created>
  <dcterms:modified xsi:type="dcterms:W3CDTF">2023-05-02T12:31:16Z</dcterms:modified>
</cp:coreProperties>
</file>